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 activeTab="1"/>
  </bookViews>
  <sheets>
    <sheet name="რეტროაქტიული ხელშეკ საქონლით" sheetId="1" r:id="rId1"/>
    <sheet name="ღირებულება" sheetId="5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4" i="1" l="1"/>
  <c r="J23" i="1"/>
  <c r="J21" i="1"/>
  <c r="J22" i="1"/>
  <c r="J20" i="1"/>
  <c r="J19" i="1"/>
  <c r="J18" i="1"/>
  <c r="J15" i="1"/>
  <c r="J16" i="1"/>
  <c r="J17" i="1"/>
  <c r="J14" i="1"/>
  <c r="J13" i="1"/>
  <c r="J5" i="1"/>
  <c r="J6" i="1"/>
  <c r="J7" i="1"/>
  <c r="J8" i="1"/>
  <c r="J9" i="1"/>
  <c r="J10" i="1"/>
  <c r="J11" i="1"/>
  <c r="J12" i="1"/>
  <c r="J4" i="1"/>
  <c r="J3" i="1"/>
  <c r="A4" i="5"/>
  <c r="A5" i="5" s="1"/>
  <c r="A6" i="5" s="1"/>
  <c r="A7" i="5" s="1"/>
  <c r="A8" i="5" s="1"/>
  <c r="A9" i="5" s="1"/>
  <c r="A10" i="5" s="1"/>
  <c r="A11" i="5" s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</calcChain>
</file>

<file path=xl/sharedStrings.xml><?xml version="1.0" encoding="utf-8"?>
<sst xmlns="http://schemas.openxmlformats.org/spreadsheetml/2006/main" count="190" uniqueCount="53">
  <si>
    <t>№</t>
  </si>
  <si>
    <t>ხელშეკრულების ნომერი</t>
  </si>
  <si>
    <t>ხელშ გაფორმების თარიღი</t>
  </si>
  <si>
    <t>მიმწოდებელი</t>
  </si>
  <si>
    <t>ს/ნ</t>
  </si>
  <si>
    <t>ზომის ერთეული</t>
  </si>
  <si>
    <t>რაოდენობა</t>
  </si>
  <si>
    <t>ერთეულის ფასი</t>
  </si>
  <si>
    <t>მთლიანი ღირებულება</t>
  </si>
  <si>
    <t>ვალუტა</t>
  </si>
  <si>
    <t>ფონდი</t>
  </si>
  <si>
    <t>ცალი</t>
  </si>
  <si>
    <t>სარეზერვო</t>
  </si>
  <si>
    <t>წყვილი</t>
  </si>
  <si>
    <t>შპს „Made To Make“</t>
  </si>
  <si>
    <t xml:space="preserve">ბიოლოგიური დაცვის ბახილი POBO </t>
  </si>
  <si>
    <t xml:space="preserve">პერსონალური დაცვის ბიოქიმიური კომბინიზონი სხვადასხვა ზომის TYVEK /COVERGUARD </t>
  </si>
  <si>
    <t xml:space="preserve">პერსონალური დაცვის   სათვალე გუგლის ტიპის GRAND S-550 </t>
  </si>
  <si>
    <t xml:space="preserve">შპს „დოქტორ გუდსი“ </t>
  </si>
  <si>
    <t xml:space="preserve">შპს ,,მოწინავე სამედიცინო ტექნოლოგიები და სერვისი“ </t>
  </si>
  <si>
    <t xml:space="preserve">შპს ,,ემტექი“ </t>
  </si>
  <si>
    <t>covid-19 მართვა</t>
  </si>
  <si>
    <t>შპს ვესტ ფარმი</t>
  </si>
  <si>
    <t>შპს „სავაჭრო ჯგუფი“</t>
  </si>
  <si>
    <t>სამშრიანი სამედიცინო ნიღაბი (პირბადე)</t>
  </si>
  <si>
    <t>შპს "სავაჭრო ჯგუფი"</t>
  </si>
  <si>
    <t>უკონტაქტო თერმომეტრი</t>
  </si>
  <si>
    <t xml:space="preserve">სამშრიანი სამედიცინო ნიღაბი (პირბადე) </t>
  </si>
  <si>
    <t>ქირურგიული  ხალათი სტერილური, ლამინირებული (მანჟეტებით)</t>
  </si>
  <si>
    <t xml:space="preserve">დეფიბრილატორი, ახალი, ექსპლუტაციაში არ მყოფი, ბიფაზური, პაციენტის მონიტორინგის შესაძლებლობით, მოზრდილთა და პედიატრიული, 360 ჯოული. Mindray BeneHeart D3  (ჩინეთი) </t>
  </si>
  <si>
    <t xml:space="preserve">დეფიბრილატორი, ახალი, ექსპლუტაციაში არ მყოფი, ბიფაზური, პაციენტის მონიტორინგის შესაძლებლობით, მოზრდილთა და პედიატრიული, პეისინგის სისტემით, 360 ჯოული. Mindray BeneHeart D3 (ჩინეთი) </t>
  </si>
  <si>
    <t xml:space="preserve">ხელოვნური სუნთქვის აპარატი, ახალი, ექსპლუტაციაში არ მყოფი, სუნთქვის სხვადასხვა რეჟმებით, მომუშავე წნეხილ ჟანგბადსა და აირზე, აკუმულატორით,ინტერაქტიული ფერად-თხევადკრისტალური ეკრანით, მოზრდილთა და პედიატრიულთა. (მოყვება 3 ცალი სუნთქვის კონტური) Mindray Synovent E3 (ჩინეთი) </t>
  </si>
  <si>
    <t xml:space="preserve">ხელოვნური სუნთქვის აპარატი, ახალი, ექსპლუტაციაში არ მყოფი, ხელოვნური სუნთქვის აპარატი ტურბინით, აკუმულატორით,ინტერაქტიული ფერად-თხევადკრისტალური ეკრანით, მოზრდილთა და პედიატრიულთა. (მოყვება 3 ცალი სუნთქვის კონტური) Mindray SV300 (ჩინეთი) </t>
  </si>
  <si>
    <t xml:space="preserve">ლინეომატი, ახალი, ექსპლუტაციაში არ მყოფი, ერთარხიანი, ღია სისტემის, განკუთვნილი სხვადასხვა ზომის შპრიცებთან სამუშაოდ, აკუმულატორით, ფერადთხევადკრისტალური ეკრანით. Mindray SP3 (ჩინეთი) </t>
  </si>
  <si>
    <t xml:space="preserve">პაციენტის მონიტორი, ახალი, ექსპლუტაციაში არ მყოფი, სტანდარტული მონიტორინგის ფუნქციით ( სატურაცია, ეკგ, არაინვაზიური წნევა, ტემპერატურა, პულსი, სუნთქვის სიხშირე). Mindray Umec 10 (ჩინეთი) </t>
  </si>
  <si>
    <t xml:space="preserve">ელექტრო ამომქაჩი, ახალი, ექსპლუტაციაში არ მყოფი, ორბალონიანი (ჩინეთი) </t>
  </si>
  <si>
    <t xml:space="preserve">ელექტრო ამომქაჩი, ახალი, ექსპლუტაციაში არ მყოფი, 40 ლიტრი წუთში. Gima (იტალია) </t>
  </si>
  <si>
    <t xml:space="preserve">ელექტრო ამომქაჩი, ახალი, ექსპლუტაციაში არ მყოფი, 15 ლიტრი წუთში. Gima uno (იტალია) </t>
  </si>
  <si>
    <t xml:space="preserve">ინჟექტორული ამომქაჩი, ახალი, ექსპლუტაციაში არ მყოფი, მომუშავე წნეხილ აირზე, Tecnology medicale (საფრანგეთი) </t>
  </si>
  <si>
    <t>ლარი</t>
  </si>
  <si>
    <t>18.03.2020</t>
  </si>
  <si>
    <t xml:space="preserve">ხელთათმანი არასტერილური ტალკით M ზომა </t>
  </si>
  <si>
    <t>ქირურგიული ხალათი მანჟეტებით წონა 43 გრ</t>
  </si>
  <si>
    <t>25.03.2020</t>
  </si>
  <si>
    <t>20.03.2020</t>
  </si>
  <si>
    <t>საქონელის დასახელება</t>
  </si>
  <si>
    <t>27.02.2020</t>
  </si>
  <si>
    <t>30.03.2020</t>
  </si>
  <si>
    <t>03.04.2020</t>
  </si>
  <si>
    <t>06.04.2020</t>
  </si>
  <si>
    <t>15.04.2020</t>
  </si>
  <si>
    <t>რეტროაქტიული ხელშეკრულებები საქონლის დასახელებით</t>
  </si>
  <si>
    <t>რეტროაქტიული ხელშეკრულებები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</si>
</sst>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</font>
    <font>
      <sz val="10"/>
      <color theme="1"/>
      <name val="Calibri"/>
      <family val="2"/>
      <scheme val="minor"/>
    </font>
    <font>
      <sz val="10"/>
      <color theme="1"/>
      <name val="Sylfaen"/>
      <family val="1"/>
    </font>
    <font>
      <sz val="10"/>
      <name val="Sylfaen"/>
      <family val="1"/>
    </font>
    <font>
      <sz val="9"/>
      <color theme="1"/>
      <name val="Sylfaen"/>
      <family val="1"/>
    </font>
    <font>
      <sz val="9"/>
      <name val="Sylfaen"/>
      <family val="1"/>
    </font>
    <font>
      <sz val="10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Calibri"/>
      <family val="2"/>
    </font>
    <font>
      <sz val="10.5"/>
      <color rgb="FF222222"/>
      <name val="Sylfaen"/>
      <family val="1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9">
    <xf numFmtId="0" fontId="0" fillId="0" borderId="0" xfId="0"/>
    <xf numFmtId="43" fontId="2" fillId="2" borderId="1" xfId="1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16" fontId="3" fillId="0" borderId="1" xfId="0" applyNumberFormat="1" applyFont="1" applyBorder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4" fillId="0" borderId="1" xfId="0" applyNumberFormat="1" applyFont="1" applyBorder="1" applyAlignment="1">
      <alignment vertical="center"/>
    </xf>
    <xf numFmtId="0" fontId="0" fillId="0" borderId="0" xfId="0" applyAlignment="1">
      <alignment horizontal="left"/>
    </xf>
    <xf numFmtId="0" fontId="9" fillId="2" borderId="1" xfId="0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3" fontId="9" fillId="2" borderId="1" xfId="0" applyNumberFormat="1" applyFont="1" applyFill="1" applyBorder="1" applyAlignment="1">
      <alignment horizontal="center" vertical="center" wrapText="1"/>
    </xf>
    <xf numFmtId="4" fontId="9" fillId="2" borderId="1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7" fillId="0" borderId="1" xfId="0" applyFont="1" applyBorder="1" applyAlignment="1">
      <alignment vertical="center"/>
    </xf>
    <xf numFmtId="0" fontId="6" fillId="0" borderId="1" xfId="0" applyNumberFormat="1" applyFont="1" applyBorder="1" applyAlignment="1">
      <alignment vertical="center"/>
    </xf>
    <xf numFmtId="0" fontId="9" fillId="0" borderId="0" xfId="0" applyFont="1"/>
    <xf numFmtId="0" fontId="9" fillId="0" borderId="0" xfId="0" applyFont="1" applyAlignment="1">
      <alignment horizontal="center" vertical="center"/>
    </xf>
    <xf numFmtId="0" fontId="9" fillId="0" borderId="1" xfId="0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/>
    </xf>
    <xf numFmtId="4" fontId="9" fillId="0" borderId="0" xfId="0" applyNumberFormat="1" applyFont="1" applyAlignment="1">
      <alignment vertical="center"/>
    </xf>
    <xf numFmtId="0" fontId="3" fillId="3" borderId="1" xfId="0" applyFont="1" applyFill="1" applyBorder="1" applyAlignment="1">
      <alignment vertical="center"/>
    </xf>
    <xf numFmtId="0" fontId="0" fillId="0" borderId="1" xfId="0" applyBorder="1" applyAlignment="1">
      <alignment vertical="center"/>
    </xf>
    <xf numFmtId="0" fontId="3" fillId="2" borderId="1" xfId="0" applyFont="1" applyFill="1" applyBorder="1" applyAlignment="1">
      <alignment horizontal="left" vertical="center" wrapText="1"/>
    </xf>
    <xf numFmtId="4" fontId="9" fillId="0" borderId="1" xfId="0" applyNumberFormat="1" applyFont="1" applyBorder="1" applyAlignment="1">
      <alignment vertical="center"/>
    </xf>
    <xf numFmtId="0" fontId="3" fillId="3" borderId="1" xfId="0" applyFont="1" applyFill="1" applyBorder="1" applyAlignment="1">
      <alignment horizontal="left" vertical="center"/>
    </xf>
    <xf numFmtId="0" fontId="8" fillId="0" borderId="1" xfId="0" applyFont="1" applyBorder="1" applyAlignment="1">
      <alignment vertical="center"/>
    </xf>
    <xf numFmtId="3" fontId="3" fillId="0" borderId="1" xfId="0" applyNumberFormat="1" applyFont="1" applyBorder="1" applyAlignment="1">
      <alignment vertical="center"/>
    </xf>
    <xf numFmtId="4" fontId="8" fillId="0" borderId="1" xfId="0" applyNumberFormat="1" applyFont="1" applyBorder="1" applyAlignment="1">
      <alignment vertical="center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/>
    </xf>
    <xf numFmtId="16" fontId="3" fillId="0" borderId="1" xfId="0" applyNumberFormat="1" applyFont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4" fontId="3" fillId="0" borderId="1" xfId="0" applyNumberFormat="1" applyFont="1" applyBorder="1" applyAlignment="1">
      <alignment vertical="center"/>
    </xf>
    <xf numFmtId="43" fontId="10" fillId="2" borderId="1" xfId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"/>
  <sheetViews>
    <sheetView workbookViewId="0">
      <pane ySplit="2" topLeftCell="A3" activePane="bottomLeft" state="frozen"/>
      <selection pane="bottomLeft" activeCell="F4" sqref="F4"/>
    </sheetView>
  </sheetViews>
  <sheetFormatPr defaultRowHeight="12" x14ac:dyDescent="0.25"/>
  <cols>
    <col min="1" max="1" width="3" style="26" customWidth="1"/>
    <col min="2" max="2" width="4.28515625" style="26" customWidth="1"/>
    <col min="3" max="3" width="10.7109375" style="22" customWidth="1"/>
    <col min="4" max="4" width="16" style="22" customWidth="1"/>
    <col min="5" max="5" width="15.7109375" style="22" customWidth="1"/>
    <col min="6" max="6" width="47.85546875" style="22" customWidth="1"/>
    <col min="7" max="8" width="9.140625" style="22"/>
    <col min="9" max="9" width="10.28515625" style="30" customWidth="1"/>
    <col min="10" max="10" width="9.85546875" style="30" bestFit="1" customWidth="1"/>
    <col min="11" max="11" width="9.140625" style="22"/>
    <col min="12" max="12" width="16.42578125" style="22" customWidth="1"/>
    <col min="13" max="16384" width="9.140625" style="22"/>
  </cols>
  <sheetData>
    <row r="1" spans="1:14" ht="15" x14ac:dyDescent="0.25">
      <c r="A1" s="47" t="s">
        <v>51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</row>
    <row r="2" spans="1:14" s="46" customFormat="1" ht="78.75" customHeight="1" x14ac:dyDescent="0.25">
      <c r="A2" s="45" t="s">
        <v>0</v>
      </c>
      <c r="B2" s="18" t="s">
        <v>1</v>
      </c>
      <c r="C2" s="18" t="s">
        <v>2</v>
      </c>
      <c r="D2" s="18" t="s">
        <v>3</v>
      </c>
      <c r="E2" s="19" t="s">
        <v>4</v>
      </c>
      <c r="F2" s="18" t="s">
        <v>45</v>
      </c>
      <c r="G2" s="18" t="s">
        <v>5</v>
      </c>
      <c r="H2" s="20" t="s">
        <v>6</v>
      </c>
      <c r="I2" s="21" t="s">
        <v>7</v>
      </c>
      <c r="J2" s="21" t="s">
        <v>8</v>
      </c>
      <c r="K2" s="18" t="s">
        <v>9</v>
      </c>
      <c r="L2" s="18" t="s">
        <v>10</v>
      </c>
      <c r="M2" s="26"/>
      <c r="N2" s="26"/>
    </row>
    <row r="3" spans="1:14" ht="88.5" customHeight="1" x14ac:dyDescent="0.25">
      <c r="A3" s="29">
        <v>1</v>
      </c>
      <c r="B3" s="29">
        <v>3</v>
      </c>
      <c r="C3" s="27" t="s">
        <v>40</v>
      </c>
      <c r="D3" s="23" t="s">
        <v>20</v>
      </c>
      <c r="E3" s="24">
        <v>202443230</v>
      </c>
      <c r="F3" s="28" t="s">
        <v>29</v>
      </c>
      <c r="G3" s="27" t="s">
        <v>11</v>
      </c>
      <c r="H3" s="27">
        <v>19</v>
      </c>
      <c r="I3" s="34">
        <v>10400</v>
      </c>
      <c r="J3" s="34">
        <f>H3*I3</f>
        <v>197600</v>
      </c>
      <c r="K3" s="27" t="s">
        <v>39</v>
      </c>
      <c r="L3" s="31" t="s">
        <v>21</v>
      </c>
    </row>
    <row r="4" spans="1:14" ht="75" customHeight="1" x14ac:dyDescent="0.25">
      <c r="A4" s="29">
        <v>2</v>
      </c>
      <c r="B4" s="29">
        <v>3</v>
      </c>
      <c r="C4" s="27" t="s">
        <v>40</v>
      </c>
      <c r="D4" s="23" t="s">
        <v>20</v>
      </c>
      <c r="E4" s="24">
        <v>202443230</v>
      </c>
      <c r="F4" s="28" t="s">
        <v>30</v>
      </c>
      <c r="G4" s="27" t="s">
        <v>11</v>
      </c>
      <c r="H4" s="27">
        <v>4</v>
      </c>
      <c r="I4" s="34">
        <v>11245</v>
      </c>
      <c r="J4" s="34">
        <f t="shared" ref="J4:J24" si="0">H4*I4</f>
        <v>44980</v>
      </c>
      <c r="K4" s="27" t="s">
        <v>39</v>
      </c>
      <c r="L4" s="31" t="s">
        <v>21</v>
      </c>
    </row>
    <row r="5" spans="1:14" ht="77.25" customHeight="1" x14ac:dyDescent="0.25">
      <c r="A5" s="29">
        <f>A4+1</f>
        <v>3</v>
      </c>
      <c r="B5" s="29">
        <v>3</v>
      </c>
      <c r="C5" s="27" t="s">
        <v>40</v>
      </c>
      <c r="D5" s="23" t="s">
        <v>20</v>
      </c>
      <c r="E5" s="24">
        <v>202443230</v>
      </c>
      <c r="F5" s="28" t="s">
        <v>31</v>
      </c>
      <c r="G5" s="27" t="s">
        <v>11</v>
      </c>
      <c r="H5" s="27">
        <v>27</v>
      </c>
      <c r="I5" s="34">
        <v>20000</v>
      </c>
      <c r="J5" s="34">
        <f t="shared" si="0"/>
        <v>540000</v>
      </c>
      <c r="K5" s="27" t="s">
        <v>39</v>
      </c>
      <c r="L5" s="31" t="s">
        <v>21</v>
      </c>
    </row>
    <row r="6" spans="1:14" ht="76.5" customHeight="1" x14ac:dyDescent="0.25">
      <c r="A6" s="29">
        <f t="shared" ref="A6:A24" si="1">A5+1</f>
        <v>4</v>
      </c>
      <c r="B6" s="29">
        <v>3</v>
      </c>
      <c r="C6" s="27" t="s">
        <v>40</v>
      </c>
      <c r="D6" s="23" t="s">
        <v>20</v>
      </c>
      <c r="E6" s="24">
        <v>202443230</v>
      </c>
      <c r="F6" s="28" t="s">
        <v>32</v>
      </c>
      <c r="G6" s="27" t="s">
        <v>11</v>
      </c>
      <c r="H6" s="27">
        <v>3</v>
      </c>
      <c r="I6" s="34">
        <v>25490</v>
      </c>
      <c r="J6" s="34">
        <f t="shared" si="0"/>
        <v>76470</v>
      </c>
      <c r="K6" s="27" t="s">
        <v>39</v>
      </c>
      <c r="L6" s="31" t="s">
        <v>21</v>
      </c>
    </row>
    <row r="7" spans="1:14" ht="60.75" customHeight="1" x14ac:dyDescent="0.25">
      <c r="A7" s="29">
        <f t="shared" si="1"/>
        <v>5</v>
      </c>
      <c r="B7" s="29">
        <v>3</v>
      </c>
      <c r="C7" s="27" t="s">
        <v>40</v>
      </c>
      <c r="D7" s="23" t="s">
        <v>20</v>
      </c>
      <c r="E7" s="24">
        <v>202443230</v>
      </c>
      <c r="F7" s="28" t="s">
        <v>33</v>
      </c>
      <c r="G7" s="27" t="s">
        <v>11</v>
      </c>
      <c r="H7" s="27">
        <v>30</v>
      </c>
      <c r="I7" s="34">
        <v>1180</v>
      </c>
      <c r="J7" s="34">
        <f t="shared" si="0"/>
        <v>35400</v>
      </c>
      <c r="K7" s="27" t="s">
        <v>39</v>
      </c>
      <c r="L7" s="31" t="s">
        <v>21</v>
      </c>
    </row>
    <row r="8" spans="1:14" ht="60.75" customHeight="1" x14ac:dyDescent="0.25">
      <c r="A8" s="29">
        <f t="shared" si="1"/>
        <v>6</v>
      </c>
      <c r="B8" s="29">
        <v>3</v>
      </c>
      <c r="C8" s="27" t="s">
        <v>40</v>
      </c>
      <c r="D8" s="23" t="s">
        <v>20</v>
      </c>
      <c r="E8" s="24">
        <v>202443230</v>
      </c>
      <c r="F8" s="28" t="s">
        <v>34</v>
      </c>
      <c r="G8" s="27" t="s">
        <v>11</v>
      </c>
      <c r="H8" s="27">
        <v>30</v>
      </c>
      <c r="I8" s="34">
        <v>1945</v>
      </c>
      <c r="J8" s="34">
        <f t="shared" si="0"/>
        <v>58350</v>
      </c>
      <c r="K8" s="27" t="s">
        <v>39</v>
      </c>
      <c r="L8" s="31" t="s">
        <v>21</v>
      </c>
    </row>
    <row r="9" spans="1:14" ht="42" customHeight="1" x14ac:dyDescent="0.25">
      <c r="A9" s="29">
        <f t="shared" si="1"/>
        <v>7</v>
      </c>
      <c r="B9" s="29">
        <v>3</v>
      </c>
      <c r="C9" s="27" t="s">
        <v>40</v>
      </c>
      <c r="D9" s="23" t="s">
        <v>20</v>
      </c>
      <c r="E9" s="24">
        <v>202443230</v>
      </c>
      <c r="F9" s="28" t="s">
        <v>35</v>
      </c>
      <c r="G9" s="27" t="s">
        <v>11</v>
      </c>
      <c r="H9" s="27">
        <v>3</v>
      </c>
      <c r="I9" s="34">
        <v>700</v>
      </c>
      <c r="J9" s="34">
        <f t="shared" si="0"/>
        <v>2100</v>
      </c>
      <c r="K9" s="27" t="s">
        <v>39</v>
      </c>
      <c r="L9" s="31" t="s">
        <v>21</v>
      </c>
    </row>
    <row r="10" spans="1:14" ht="42" customHeight="1" x14ac:dyDescent="0.25">
      <c r="A10" s="29">
        <f t="shared" si="1"/>
        <v>8</v>
      </c>
      <c r="B10" s="29">
        <v>3</v>
      </c>
      <c r="C10" s="27" t="s">
        <v>40</v>
      </c>
      <c r="D10" s="23" t="s">
        <v>20</v>
      </c>
      <c r="E10" s="24">
        <v>202443230</v>
      </c>
      <c r="F10" s="28" t="s">
        <v>36</v>
      </c>
      <c r="G10" s="27" t="s">
        <v>11</v>
      </c>
      <c r="H10" s="27">
        <v>6</v>
      </c>
      <c r="I10" s="34">
        <v>900</v>
      </c>
      <c r="J10" s="34">
        <f t="shared" si="0"/>
        <v>5400</v>
      </c>
      <c r="K10" s="27" t="s">
        <v>39</v>
      </c>
      <c r="L10" s="31" t="s">
        <v>21</v>
      </c>
    </row>
    <row r="11" spans="1:14" ht="42" customHeight="1" x14ac:dyDescent="0.25">
      <c r="A11" s="29">
        <f t="shared" si="1"/>
        <v>9</v>
      </c>
      <c r="B11" s="29">
        <v>3</v>
      </c>
      <c r="C11" s="27" t="s">
        <v>40</v>
      </c>
      <c r="D11" s="23" t="s">
        <v>20</v>
      </c>
      <c r="E11" s="24">
        <v>202443230</v>
      </c>
      <c r="F11" s="28" t="s">
        <v>37</v>
      </c>
      <c r="G11" s="27" t="s">
        <v>11</v>
      </c>
      <c r="H11" s="27">
        <v>7</v>
      </c>
      <c r="I11" s="34">
        <v>450</v>
      </c>
      <c r="J11" s="34">
        <f t="shared" si="0"/>
        <v>3150</v>
      </c>
      <c r="K11" s="27" t="s">
        <v>39</v>
      </c>
      <c r="L11" s="31" t="s">
        <v>21</v>
      </c>
    </row>
    <row r="12" spans="1:14" ht="45.75" customHeight="1" x14ac:dyDescent="0.25">
      <c r="A12" s="29">
        <f t="shared" si="1"/>
        <v>10</v>
      </c>
      <c r="B12" s="29">
        <v>3</v>
      </c>
      <c r="C12" s="27" t="s">
        <v>40</v>
      </c>
      <c r="D12" s="23" t="s">
        <v>20</v>
      </c>
      <c r="E12" s="24">
        <v>202443230</v>
      </c>
      <c r="F12" s="28" t="s">
        <v>38</v>
      </c>
      <c r="G12" s="27" t="s">
        <v>11</v>
      </c>
      <c r="H12" s="27">
        <v>9</v>
      </c>
      <c r="I12" s="34">
        <v>900</v>
      </c>
      <c r="J12" s="34">
        <f t="shared" si="0"/>
        <v>8100</v>
      </c>
      <c r="K12" s="27" t="s">
        <v>39</v>
      </c>
      <c r="L12" s="31" t="s">
        <v>21</v>
      </c>
    </row>
    <row r="13" spans="1:14" ht="33" customHeight="1" x14ac:dyDescent="0.25">
      <c r="A13" s="29">
        <f t="shared" si="1"/>
        <v>11</v>
      </c>
      <c r="B13" s="29">
        <v>6</v>
      </c>
      <c r="C13" s="41" t="s">
        <v>44</v>
      </c>
      <c r="D13" s="9" t="s">
        <v>22</v>
      </c>
      <c r="E13" s="42">
        <v>212699720</v>
      </c>
      <c r="F13" s="27" t="s">
        <v>41</v>
      </c>
      <c r="G13" s="27" t="s">
        <v>13</v>
      </c>
      <c r="H13" s="27">
        <v>400000</v>
      </c>
      <c r="I13" s="34">
        <v>0.25</v>
      </c>
      <c r="J13" s="34">
        <f t="shared" si="0"/>
        <v>100000</v>
      </c>
      <c r="K13" s="27" t="s">
        <v>39</v>
      </c>
      <c r="L13" s="31" t="s">
        <v>21</v>
      </c>
    </row>
    <row r="14" spans="1:14" ht="60.75" customHeight="1" x14ac:dyDescent="0.25">
      <c r="A14" s="29">
        <f t="shared" si="1"/>
        <v>12</v>
      </c>
      <c r="B14" s="29">
        <v>10</v>
      </c>
      <c r="C14" s="32" t="s">
        <v>43</v>
      </c>
      <c r="D14" s="9" t="s">
        <v>18</v>
      </c>
      <c r="E14" s="16">
        <v>406265786</v>
      </c>
      <c r="F14" s="27" t="s">
        <v>42</v>
      </c>
      <c r="G14" s="27" t="s">
        <v>11</v>
      </c>
      <c r="H14" s="27">
        <v>80000</v>
      </c>
      <c r="I14" s="34">
        <v>2.73</v>
      </c>
      <c r="J14" s="34">
        <f t="shared" si="0"/>
        <v>218400</v>
      </c>
      <c r="K14" s="27" t="s">
        <v>39</v>
      </c>
      <c r="L14" s="31" t="s">
        <v>21</v>
      </c>
    </row>
    <row r="15" spans="1:14" ht="60.75" customHeight="1" x14ac:dyDescent="0.25">
      <c r="A15" s="29">
        <f t="shared" si="1"/>
        <v>13</v>
      </c>
      <c r="B15" s="29">
        <v>12</v>
      </c>
      <c r="C15" s="27" t="s">
        <v>46</v>
      </c>
      <c r="D15" s="9" t="s">
        <v>14</v>
      </c>
      <c r="E15" s="43">
        <v>404954377</v>
      </c>
      <c r="F15" s="11" t="s">
        <v>16</v>
      </c>
      <c r="G15" s="27" t="s">
        <v>11</v>
      </c>
      <c r="H15" s="37">
        <v>4000</v>
      </c>
      <c r="I15" s="44">
        <v>29</v>
      </c>
      <c r="J15" s="34">
        <f t="shared" si="0"/>
        <v>116000</v>
      </c>
      <c r="K15" s="27" t="s">
        <v>39</v>
      </c>
      <c r="L15" s="27" t="s">
        <v>12</v>
      </c>
    </row>
    <row r="16" spans="1:14" ht="60.75" customHeight="1" x14ac:dyDescent="0.25">
      <c r="A16" s="29">
        <f t="shared" si="1"/>
        <v>14</v>
      </c>
      <c r="B16" s="29">
        <v>12</v>
      </c>
      <c r="C16" s="27" t="s">
        <v>46</v>
      </c>
      <c r="D16" s="9" t="s">
        <v>14</v>
      </c>
      <c r="E16" s="43">
        <v>404954377</v>
      </c>
      <c r="F16" s="11" t="s">
        <v>17</v>
      </c>
      <c r="G16" s="27" t="s">
        <v>11</v>
      </c>
      <c r="H16" s="27">
        <v>800</v>
      </c>
      <c r="I16" s="34">
        <v>12</v>
      </c>
      <c r="J16" s="34">
        <f t="shared" si="0"/>
        <v>9600</v>
      </c>
      <c r="K16" s="27" t="s">
        <v>39</v>
      </c>
      <c r="L16" s="27" t="s">
        <v>12</v>
      </c>
    </row>
    <row r="17" spans="1:12" ht="60.75" customHeight="1" x14ac:dyDescent="0.25">
      <c r="A17" s="29">
        <f t="shared" si="1"/>
        <v>15</v>
      </c>
      <c r="B17" s="29">
        <v>12</v>
      </c>
      <c r="C17" s="27" t="s">
        <v>46</v>
      </c>
      <c r="D17" s="9" t="s">
        <v>14</v>
      </c>
      <c r="E17" s="43">
        <v>404954377</v>
      </c>
      <c r="F17" s="11" t="s">
        <v>15</v>
      </c>
      <c r="G17" s="27" t="s">
        <v>11</v>
      </c>
      <c r="H17" s="27">
        <v>3400</v>
      </c>
      <c r="I17" s="34">
        <v>2.9</v>
      </c>
      <c r="J17" s="34">
        <f t="shared" si="0"/>
        <v>9860</v>
      </c>
      <c r="K17" s="27" t="s">
        <v>39</v>
      </c>
      <c r="L17" s="27" t="s">
        <v>12</v>
      </c>
    </row>
    <row r="18" spans="1:12" ht="60.75" customHeight="1" x14ac:dyDescent="0.25">
      <c r="A18" s="29">
        <f t="shared" si="1"/>
        <v>16</v>
      </c>
      <c r="B18" s="29">
        <v>13</v>
      </c>
      <c r="C18" s="27" t="s">
        <v>47</v>
      </c>
      <c r="D18" s="9" t="s">
        <v>23</v>
      </c>
      <c r="E18" s="9">
        <v>405105513</v>
      </c>
      <c r="F18" s="39" t="s">
        <v>24</v>
      </c>
      <c r="G18" s="9" t="s">
        <v>11</v>
      </c>
      <c r="H18" s="37">
        <v>54000</v>
      </c>
      <c r="I18" s="44">
        <v>1.5</v>
      </c>
      <c r="J18" s="44">
        <f t="shared" si="0"/>
        <v>81000</v>
      </c>
      <c r="K18" s="27" t="s">
        <v>39</v>
      </c>
      <c r="L18" s="31" t="s">
        <v>21</v>
      </c>
    </row>
    <row r="19" spans="1:12" ht="60.75" customHeight="1" x14ac:dyDescent="0.25">
      <c r="A19" s="29">
        <f t="shared" si="1"/>
        <v>17</v>
      </c>
      <c r="B19" s="29">
        <v>13</v>
      </c>
      <c r="C19" s="27" t="s">
        <v>47</v>
      </c>
      <c r="D19" s="9" t="s">
        <v>23</v>
      </c>
      <c r="E19" s="9">
        <v>405105513</v>
      </c>
      <c r="F19" s="39" t="s">
        <v>24</v>
      </c>
      <c r="G19" s="9" t="s">
        <v>11</v>
      </c>
      <c r="H19" s="37">
        <v>400000</v>
      </c>
      <c r="I19" s="44">
        <v>1.27</v>
      </c>
      <c r="J19" s="44">
        <f t="shared" si="0"/>
        <v>508000</v>
      </c>
      <c r="K19" s="27" t="s">
        <v>39</v>
      </c>
      <c r="L19" s="31" t="s">
        <v>21</v>
      </c>
    </row>
    <row r="20" spans="1:12" ht="60.75" customHeight="1" x14ac:dyDescent="0.25">
      <c r="A20" s="29">
        <f t="shared" si="1"/>
        <v>18</v>
      </c>
      <c r="B20" s="29">
        <v>16</v>
      </c>
      <c r="C20" s="27" t="s">
        <v>48</v>
      </c>
      <c r="D20" s="11" t="s">
        <v>19</v>
      </c>
      <c r="E20" s="16">
        <v>202059725</v>
      </c>
      <c r="F20" s="27" t="s">
        <v>27</v>
      </c>
      <c r="G20" s="27" t="s">
        <v>11</v>
      </c>
      <c r="H20" s="27">
        <v>40000</v>
      </c>
      <c r="I20" s="34">
        <v>1.3</v>
      </c>
      <c r="J20" s="34">
        <f t="shared" si="0"/>
        <v>52000</v>
      </c>
      <c r="K20" s="27" t="s">
        <v>39</v>
      </c>
      <c r="L20" s="31" t="s">
        <v>21</v>
      </c>
    </row>
    <row r="21" spans="1:12" ht="60.75" customHeight="1" x14ac:dyDescent="0.25">
      <c r="A21" s="29">
        <f t="shared" si="1"/>
        <v>19</v>
      </c>
      <c r="B21" s="29">
        <v>18</v>
      </c>
      <c r="C21" s="27" t="s">
        <v>48</v>
      </c>
      <c r="D21" s="36" t="s">
        <v>25</v>
      </c>
      <c r="E21" s="9">
        <v>405105513</v>
      </c>
      <c r="F21" s="12" t="s">
        <v>26</v>
      </c>
      <c r="G21" s="9" t="s">
        <v>11</v>
      </c>
      <c r="H21" s="37">
        <v>100</v>
      </c>
      <c r="I21" s="38">
        <v>190</v>
      </c>
      <c r="J21" s="34">
        <f t="shared" si="0"/>
        <v>19000</v>
      </c>
      <c r="K21" s="27" t="s">
        <v>39</v>
      </c>
      <c r="L21" s="31" t="s">
        <v>21</v>
      </c>
    </row>
    <row r="22" spans="1:12" ht="60.75" customHeight="1" x14ac:dyDescent="0.25">
      <c r="A22" s="29">
        <f t="shared" si="1"/>
        <v>20</v>
      </c>
      <c r="B22" s="29">
        <v>18</v>
      </c>
      <c r="C22" s="27" t="s">
        <v>48</v>
      </c>
      <c r="D22" s="36" t="s">
        <v>25</v>
      </c>
      <c r="E22" s="9">
        <v>405105513</v>
      </c>
      <c r="F22" s="40" t="s">
        <v>24</v>
      </c>
      <c r="G22" s="9" t="s">
        <v>11</v>
      </c>
      <c r="H22" s="37">
        <v>500000</v>
      </c>
      <c r="I22" s="38">
        <v>1.27</v>
      </c>
      <c r="J22" s="34">
        <f t="shared" si="0"/>
        <v>635000</v>
      </c>
      <c r="K22" s="27" t="s">
        <v>39</v>
      </c>
      <c r="L22" s="31" t="s">
        <v>21</v>
      </c>
    </row>
    <row r="23" spans="1:12" ht="60.75" customHeight="1" x14ac:dyDescent="0.25">
      <c r="A23" s="29">
        <f t="shared" si="1"/>
        <v>21</v>
      </c>
      <c r="B23" s="29">
        <v>25</v>
      </c>
      <c r="C23" s="27" t="s">
        <v>49</v>
      </c>
      <c r="D23" s="11" t="s">
        <v>19</v>
      </c>
      <c r="E23" s="16">
        <v>202059725</v>
      </c>
      <c r="F23" s="27" t="s">
        <v>27</v>
      </c>
      <c r="G23" s="27" t="s">
        <v>11</v>
      </c>
      <c r="H23" s="27">
        <v>160000</v>
      </c>
      <c r="I23" s="34">
        <v>1.3</v>
      </c>
      <c r="J23" s="34">
        <f t="shared" si="0"/>
        <v>208000</v>
      </c>
      <c r="K23" s="27" t="s">
        <v>39</v>
      </c>
      <c r="L23" s="31" t="s">
        <v>21</v>
      </c>
    </row>
    <row r="24" spans="1:12" ht="60.75" customHeight="1" x14ac:dyDescent="0.25">
      <c r="A24" s="29">
        <f t="shared" si="1"/>
        <v>22</v>
      </c>
      <c r="B24" s="29">
        <v>38</v>
      </c>
      <c r="C24" s="27" t="s">
        <v>50</v>
      </c>
      <c r="D24" s="11" t="s">
        <v>19</v>
      </c>
      <c r="E24" s="16">
        <v>202059725</v>
      </c>
      <c r="F24" s="11" t="s">
        <v>28</v>
      </c>
      <c r="G24" s="9" t="s">
        <v>11</v>
      </c>
      <c r="H24" s="37">
        <v>25000</v>
      </c>
      <c r="I24" s="44">
        <v>8.8000000000000007</v>
      </c>
      <c r="J24" s="34">
        <f t="shared" si="0"/>
        <v>220000.00000000003</v>
      </c>
      <c r="K24" s="27" t="s">
        <v>39</v>
      </c>
      <c r="L24" s="31" t="s">
        <v>21</v>
      </c>
    </row>
    <row r="25" spans="1:12" ht="60.75" customHeight="1" x14ac:dyDescent="0.25"/>
    <row r="26" spans="1:12" ht="60.75" customHeight="1" x14ac:dyDescent="0.25"/>
    <row r="27" spans="1:12" ht="60.75" customHeight="1" x14ac:dyDescent="0.25"/>
  </sheetData>
  <mergeCells count="1">
    <mergeCell ref="A1:L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tabSelected="1" workbookViewId="0">
      <selection activeCell="A3" sqref="A3:A11"/>
    </sheetView>
  </sheetViews>
  <sheetFormatPr defaultRowHeight="15" x14ac:dyDescent="0.25"/>
  <cols>
    <col min="1" max="1" width="3.7109375" customWidth="1"/>
    <col min="2" max="2" width="9.140625" style="15"/>
    <col min="3" max="3" width="13.85546875" style="17" customWidth="1"/>
    <col min="4" max="4" width="17.28515625" customWidth="1"/>
    <col min="5" max="5" width="11.28515625" customWidth="1"/>
    <col min="6" max="6" width="12.7109375" customWidth="1"/>
    <col min="7" max="7" width="9.140625" style="15"/>
    <col min="8" max="8" width="16.7109375" customWidth="1"/>
  </cols>
  <sheetData>
    <row r="1" spans="1:8" x14ac:dyDescent="0.25">
      <c r="A1" s="48" t="s">
        <v>52</v>
      </c>
      <c r="B1" s="48"/>
      <c r="C1" s="48"/>
      <c r="D1" s="48"/>
      <c r="E1" s="48"/>
      <c r="F1" s="48"/>
      <c r="G1" s="48"/>
      <c r="H1" s="48"/>
    </row>
    <row r="2" spans="1:8" s="5" customFormat="1" ht="49.5" customHeight="1" x14ac:dyDescent="0.2">
      <c r="A2" s="1" t="s">
        <v>0</v>
      </c>
      <c r="B2" s="2" t="s">
        <v>1</v>
      </c>
      <c r="C2" s="33" t="s">
        <v>2</v>
      </c>
      <c r="D2" s="2" t="s">
        <v>3</v>
      </c>
      <c r="E2" s="3" t="s">
        <v>4</v>
      </c>
      <c r="F2" s="4" t="s">
        <v>8</v>
      </c>
      <c r="G2" s="2" t="s">
        <v>9</v>
      </c>
      <c r="H2" s="2" t="s">
        <v>10</v>
      </c>
    </row>
    <row r="3" spans="1:8" s="14" customFormat="1" x14ac:dyDescent="0.25">
      <c r="A3" s="6">
        <v>1</v>
      </c>
      <c r="B3" s="7">
        <v>3</v>
      </c>
      <c r="C3" s="6" t="s">
        <v>40</v>
      </c>
      <c r="D3" s="10" t="s">
        <v>20</v>
      </c>
      <c r="E3" s="6">
        <v>202443230</v>
      </c>
      <c r="F3" s="8">
        <v>971550</v>
      </c>
      <c r="G3" s="7" t="s">
        <v>39</v>
      </c>
      <c r="H3" s="35" t="s">
        <v>21</v>
      </c>
    </row>
    <row r="4" spans="1:8" s="14" customFormat="1" x14ac:dyDescent="0.25">
      <c r="A4" s="6">
        <f>A3+1</f>
        <v>2</v>
      </c>
      <c r="B4" s="7">
        <v>6</v>
      </c>
      <c r="C4" s="13" t="s">
        <v>44</v>
      </c>
      <c r="D4" s="10" t="s">
        <v>22</v>
      </c>
      <c r="E4" s="6">
        <v>212699720</v>
      </c>
      <c r="F4" s="8">
        <v>100000</v>
      </c>
      <c r="G4" s="7" t="s">
        <v>39</v>
      </c>
      <c r="H4" s="35" t="s">
        <v>21</v>
      </c>
    </row>
    <row r="5" spans="1:8" s="14" customFormat="1" ht="25.5" x14ac:dyDescent="0.25">
      <c r="A5" s="6">
        <f t="shared" ref="A5:A11" si="0">A4+1</f>
        <v>3</v>
      </c>
      <c r="B5" s="7">
        <v>10</v>
      </c>
      <c r="C5" s="6" t="s">
        <v>43</v>
      </c>
      <c r="D5" s="10" t="s">
        <v>18</v>
      </c>
      <c r="E5" s="6">
        <v>406265786</v>
      </c>
      <c r="F5" s="8">
        <v>218400</v>
      </c>
      <c r="G5" s="7" t="s">
        <v>39</v>
      </c>
      <c r="H5" s="35" t="s">
        <v>21</v>
      </c>
    </row>
    <row r="6" spans="1:8" s="14" customFormat="1" x14ac:dyDescent="0.25">
      <c r="A6" s="6">
        <f t="shared" si="0"/>
        <v>4</v>
      </c>
      <c r="B6" s="7">
        <v>12</v>
      </c>
      <c r="C6" s="6" t="s">
        <v>46</v>
      </c>
      <c r="D6" s="10" t="s">
        <v>14</v>
      </c>
      <c r="E6" s="6">
        <v>404954377</v>
      </c>
      <c r="F6" s="8">
        <v>135460</v>
      </c>
      <c r="G6" s="7" t="s">
        <v>39</v>
      </c>
      <c r="H6" s="35" t="s">
        <v>12</v>
      </c>
    </row>
    <row r="7" spans="1:8" s="14" customFormat="1" ht="25.5" x14ac:dyDescent="0.25">
      <c r="A7" s="6">
        <f t="shared" si="0"/>
        <v>5</v>
      </c>
      <c r="B7" s="7">
        <v>13</v>
      </c>
      <c r="C7" s="6" t="s">
        <v>47</v>
      </c>
      <c r="D7" s="10" t="s">
        <v>23</v>
      </c>
      <c r="E7" s="6">
        <v>405105513</v>
      </c>
      <c r="F7" s="8">
        <v>589000</v>
      </c>
      <c r="G7" s="7" t="s">
        <v>39</v>
      </c>
      <c r="H7" s="35" t="s">
        <v>21</v>
      </c>
    </row>
    <row r="8" spans="1:8" s="15" customFormat="1" ht="51" x14ac:dyDescent="0.25">
      <c r="A8" s="6">
        <f t="shared" si="0"/>
        <v>6</v>
      </c>
      <c r="B8" s="7">
        <v>16</v>
      </c>
      <c r="C8" s="6" t="s">
        <v>48</v>
      </c>
      <c r="D8" s="10" t="s">
        <v>19</v>
      </c>
      <c r="E8" s="6">
        <v>202059725</v>
      </c>
      <c r="F8" s="8">
        <v>52000</v>
      </c>
      <c r="G8" s="7" t="s">
        <v>39</v>
      </c>
      <c r="H8" s="35" t="s">
        <v>21</v>
      </c>
    </row>
    <row r="9" spans="1:8" s="14" customFormat="1" ht="25.5" x14ac:dyDescent="0.25">
      <c r="A9" s="6">
        <f t="shared" si="0"/>
        <v>7</v>
      </c>
      <c r="B9" s="7">
        <v>18</v>
      </c>
      <c r="C9" s="6" t="s">
        <v>48</v>
      </c>
      <c r="D9" s="10" t="s">
        <v>25</v>
      </c>
      <c r="E9" s="6">
        <v>405105513</v>
      </c>
      <c r="F9" s="8">
        <v>654000</v>
      </c>
      <c r="G9" s="7" t="s">
        <v>39</v>
      </c>
      <c r="H9" s="35" t="s">
        <v>21</v>
      </c>
    </row>
    <row r="10" spans="1:8" s="14" customFormat="1" ht="51" x14ac:dyDescent="0.25">
      <c r="A10" s="6">
        <f t="shared" si="0"/>
        <v>8</v>
      </c>
      <c r="B10" s="7">
        <v>25</v>
      </c>
      <c r="C10" s="6" t="s">
        <v>49</v>
      </c>
      <c r="D10" s="10" t="s">
        <v>19</v>
      </c>
      <c r="E10" s="6">
        <v>202059725</v>
      </c>
      <c r="F10" s="8">
        <v>208000</v>
      </c>
      <c r="G10" s="7" t="s">
        <v>39</v>
      </c>
      <c r="H10" s="35" t="s">
        <v>21</v>
      </c>
    </row>
    <row r="11" spans="1:8" s="14" customFormat="1" ht="51" x14ac:dyDescent="0.25">
      <c r="A11" s="6">
        <f t="shared" si="0"/>
        <v>9</v>
      </c>
      <c r="B11" s="7">
        <v>38</v>
      </c>
      <c r="C11" s="6" t="s">
        <v>50</v>
      </c>
      <c r="D11" s="10" t="s">
        <v>19</v>
      </c>
      <c r="E11" s="6">
        <v>202059725</v>
      </c>
      <c r="F11" s="8">
        <v>220000</v>
      </c>
      <c r="G11" s="7" t="s">
        <v>39</v>
      </c>
      <c r="H11" s="35" t="s">
        <v>21</v>
      </c>
    </row>
    <row r="15" spans="1:8" x14ac:dyDescent="0.25">
      <c r="D15" s="17"/>
    </row>
    <row r="16" spans="1:8" x14ac:dyDescent="0.25">
      <c r="D16" s="17"/>
    </row>
    <row r="17" spans="2:4" x14ac:dyDescent="0.25">
      <c r="D17" s="17"/>
    </row>
    <row r="18" spans="2:4" x14ac:dyDescent="0.25">
      <c r="B18" s="25"/>
      <c r="D18" s="17"/>
    </row>
    <row r="19" spans="2:4" x14ac:dyDescent="0.25">
      <c r="D19" s="17"/>
    </row>
    <row r="20" spans="2:4" x14ac:dyDescent="0.25">
      <c r="D20" s="17"/>
    </row>
    <row r="21" spans="2:4" x14ac:dyDescent="0.25">
      <c r="D21" s="17"/>
    </row>
  </sheetData>
  <mergeCells count="1">
    <mergeCell ref="A1:H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რეტროაქტიული ხელშეკ საქონლით</vt:lpstr>
      <vt:lpstr>ღირებულება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2020-05-22T08:13:50Z</dcterms:modified>
</cp:coreProperties>
</file>